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8_{5CFA7A82-05FF-46F1-8A47-544C34A90A08}" xr6:coauthVersionLast="46" xr6:coauthVersionMax="46" xr10:uidLastSave="{00000000-0000-0000-0000-000000000000}"/>
  <bookViews>
    <workbookView xWindow="-120" yWindow="-120" windowWidth="29040" windowHeight="15840" xr2:uid="{00000000-000D-0000-FFFF-FFFF00000000}"/>
  </bookViews>
  <sheets>
    <sheet name="Primary Statement" sheetId="1" r:id="rId1"/>
    <sheet name="Notes" sheetId="3" r:id="rId2"/>
    <sheet name="Staff numbers" sheetId="5" r:id="rId3"/>
  </sheets>
  <externalReferences>
    <externalReference r:id="rId4"/>
  </externalReferences>
  <definedNames>
    <definedName name="_xlnm.Print_Titles" localSheetId="1">Notes!$4:$5</definedName>
    <definedName name="_xlnm.Print_Titles" localSheetId="0">'Primary Statement'!$4:$5</definedName>
    <definedName name="_xlnm.Print_Titles" localSheetId="2">'Staff numbers'!$4:$5</definedName>
    <definedName name="YE_Last_year">[1]Settings!$B$10</definedName>
    <definedName name="YE_Prev_year">[1]Settings!$B$11</definedName>
    <definedName name="YE_This_year">[1]Settings!$B$9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3" l="1"/>
  <c r="C14" i="3" s="1"/>
  <c r="E67" i="3"/>
  <c r="D67" i="3"/>
  <c r="C67" i="3"/>
  <c r="E60" i="3"/>
  <c r="D60" i="3"/>
  <c r="C60" i="3"/>
  <c r="E53" i="3"/>
  <c r="D53" i="3"/>
  <c r="C53" i="3"/>
  <c r="E47" i="3"/>
  <c r="D47" i="3"/>
  <c r="C47" i="3"/>
  <c r="D12" i="3"/>
  <c r="D14" i="3" s="1"/>
  <c r="E12" i="3"/>
  <c r="E14" i="3" s="1"/>
  <c r="E35" i="3"/>
  <c r="D35" i="3"/>
  <c r="C35" i="3"/>
  <c r="C42" i="3"/>
  <c r="E42" i="3"/>
  <c r="D42" i="3"/>
  <c r="C62" i="1"/>
  <c r="D60" i="1" s="1"/>
  <c r="D62" i="1" s="1"/>
  <c r="E60" i="1" s="1"/>
  <c r="C58" i="1"/>
  <c r="C30" i="1"/>
  <c r="C32" i="1" s="1"/>
  <c r="C25" i="1"/>
  <c r="C26" i="1" s="1"/>
  <c r="C52" i="1"/>
  <c r="C56" i="1" s="1"/>
  <c r="D52" i="1"/>
  <c r="E52" i="1"/>
  <c r="E56" i="1" s="1"/>
  <c r="D56" i="1"/>
  <c r="D41" i="1"/>
  <c r="D45" i="1" s="1"/>
  <c r="E41" i="1"/>
  <c r="E45" i="1" s="1"/>
  <c r="D30" i="1"/>
  <c r="D32" i="1" s="1"/>
  <c r="E30" i="1"/>
  <c r="E32" i="1" s="1"/>
  <c r="D25" i="1"/>
  <c r="D26" i="1" s="1"/>
  <c r="E25" i="1"/>
  <c r="E26" i="1" s="1"/>
  <c r="D24" i="1"/>
  <c r="E24" i="1"/>
  <c r="C24" i="1"/>
  <c r="C12" i="1"/>
  <c r="C13" i="1" s="1"/>
  <c r="E49" i="1"/>
  <c r="D49" i="1"/>
  <c r="C49" i="1"/>
  <c r="E12" i="1"/>
  <c r="E13" i="1" s="1"/>
  <c r="D12" i="1"/>
  <c r="D13" i="1" s="1"/>
  <c r="C41" i="1" l="1"/>
  <c r="C45" i="1" s="1"/>
  <c r="C36" i="1" s="1"/>
  <c r="D34" i="1" s="1"/>
  <c r="D36" i="1" s="1"/>
  <c r="E34" i="1" s="1"/>
  <c r="E36" i="1" s="1"/>
  <c r="E58" i="1"/>
  <c r="E62" i="1" s="1"/>
  <c r="D58" i="1"/>
</calcChain>
</file>

<file path=xl/sharedStrings.xml><?xml version="1.0" encoding="utf-8"?>
<sst xmlns="http://schemas.openxmlformats.org/spreadsheetml/2006/main" count="105" uniqueCount="83">
  <si>
    <t>Insurance</t>
  </si>
  <si>
    <t xml:space="preserve"> </t>
  </si>
  <si>
    <t>2018-19</t>
  </si>
  <si>
    <t>2019-20</t>
  </si>
  <si>
    <t>2020-21</t>
  </si>
  <si>
    <t>Cash Flow Statement</t>
  </si>
  <si>
    <t>Staff costs</t>
  </si>
  <si>
    <t>Other expenditure</t>
  </si>
  <si>
    <t>Depreciation &amp; amortisation</t>
  </si>
  <si>
    <t>Net Expenditure for the year</t>
  </si>
  <si>
    <t>Comprehensive net expenditure for the year</t>
  </si>
  <si>
    <t>Statement of comprehensive net expenditure</t>
  </si>
  <si>
    <t>Statement of financial position</t>
  </si>
  <si>
    <t>Property, plant and equipment</t>
  </si>
  <si>
    <t>Right of use assets</t>
  </si>
  <si>
    <t>Trade and other receivables</t>
  </si>
  <si>
    <t>Cash and cash equivalents</t>
  </si>
  <si>
    <t>Trade and other payables</t>
  </si>
  <si>
    <t>Lease liabilities</t>
  </si>
  <si>
    <t>Current Trade and other receivables</t>
  </si>
  <si>
    <t>Current Trade and other payables</t>
  </si>
  <si>
    <t>Current Lease liabilities</t>
  </si>
  <si>
    <t>Non-current Lease liabilities</t>
  </si>
  <si>
    <t>Total net assets/ (liabilities)</t>
  </si>
  <si>
    <t>General reserve</t>
  </si>
  <si>
    <t>Taxpayers' equity</t>
  </si>
  <si>
    <t>Net operating cost per Expenditure Statement</t>
  </si>
  <si>
    <t>(Increase) / decrease in trade and other receivables</t>
  </si>
  <si>
    <t>Increase / (decrease) in trade and other payables</t>
  </si>
  <si>
    <t>Net cash outflow from operating activities</t>
  </si>
  <si>
    <t>Purchase of property, plant and equipment</t>
  </si>
  <si>
    <t>Net cash outflow from investing activities</t>
  </si>
  <si>
    <t>Capital Contribution from Shareholder</t>
  </si>
  <si>
    <t>Proceeds from borrowings and leasing liabilities</t>
  </si>
  <si>
    <t>Repayment of borrowings and leasing liabilities</t>
  </si>
  <si>
    <t>Lease interest</t>
  </si>
  <si>
    <t>Net cash inflow from financing activities</t>
  </si>
  <si>
    <t>Net increase / (decrease) in cash and cash equivalents</t>
  </si>
  <si>
    <t>Cash and cash equivalents at the beginning of the year</t>
  </si>
  <si>
    <t>Cash and cash equivalents at the end of the year</t>
  </si>
  <si>
    <t>Statement of changes in Taxpayers' equity</t>
  </si>
  <si>
    <t>Net operating cost for the year</t>
  </si>
  <si>
    <t>Net movement tp the general reserve</t>
  </si>
  <si>
    <t>Closing balance of the general reserve</t>
  </si>
  <si>
    <t>Opening balance of the general reserve</t>
  </si>
  <si>
    <t>Finance expense</t>
  </si>
  <si>
    <t>All values are in £k</t>
  </si>
  <si>
    <t xml:space="preserve"> Wages and salaries</t>
  </si>
  <si>
    <t xml:space="preserve"> Social security costs</t>
  </si>
  <si>
    <t xml:space="preserve"> Other pension costs</t>
  </si>
  <si>
    <t xml:space="preserve"> Chairman and Non-Executives fees</t>
  </si>
  <si>
    <t>Other Personel - wages and salaries</t>
  </si>
  <si>
    <t>total</t>
  </si>
  <si>
    <t>Direct employees sub-total</t>
  </si>
  <si>
    <t>Professional services</t>
  </si>
  <si>
    <t>Consultancy</t>
  </si>
  <si>
    <t>IT/Comms technology</t>
  </si>
  <si>
    <t>Legal costs</t>
  </si>
  <si>
    <t>Communications and publicity</t>
  </si>
  <si>
    <t>Licence &amp; Agent fees</t>
  </si>
  <si>
    <t>Accommodation and office services</t>
  </si>
  <si>
    <t>Training &amp; education</t>
  </si>
  <si>
    <t>Recruitment fees</t>
  </si>
  <si>
    <t>External Audit fee</t>
  </si>
  <si>
    <t>Internal Audit fee</t>
  </si>
  <si>
    <t>Travel &amp; subsistence</t>
  </si>
  <si>
    <t>Other costs</t>
  </si>
  <si>
    <t>Depreciation of tangible assets</t>
  </si>
  <si>
    <t>Depreciation of right of use assets</t>
  </si>
  <si>
    <t>Assets under construction</t>
  </si>
  <si>
    <t>Information technology</t>
  </si>
  <si>
    <t>Fixtures &amp; fittings</t>
  </si>
  <si>
    <t>Land &amp; buildings</t>
  </si>
  <si>
    <t>Current</t>
  </si>
  <si>
    <t>Non current</t>
  </si>
  <si>
    <t>Other receivables</t>
  </si>
  <si>
    <t>VAT Receivable</t>
  </si>
  <si>
    <t>Prepayments</t>
  </si>
  <si>
    <t>Trade payables</t>
  </si>
  <si>
    <t>Staff costs accrual</t>
  </si>
  <si>
    <t>Accruals</t>
  </si>
  <si>
    <t>Staff numbers</t>
  </si>
  <si>
    <t>FTE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</si>
</sst>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quot;$&quot;* #,##0.00_);_(&quot;$&quot;* \(#,##0.00\);_(&quot;$&quot;* &quot;-&quot;??_);_(@_)"/>
    <numFmt numFmtId="165" formatCode="#,##0;[Red]\(#,##0\);\-"/>
    <numFmt numFmtId="166" formatCode="_-* #,##0_-;\-* #,##0_-;_-* &quot;-&quot;??_-;_-@_-"/>
    <numFmt numFmtId="167" formatCode="#,##0\ ;\(#,##0\);\-"/>
    <numFmt numFmtId="168" formatCode="#,##0\ \ ;\(#,##0\)\ ;\-\ \ \ "/>
  </numFmts>
  <fonts count="15" x14ac:knownFonts="1">
    <font>
      <sz val="11"/>
      <color theme="1"/>
      <name val="Franklin Gothic Book"/>
      <family val="2"/>
      <scheme val="minor"/>
    </font>
    <font>
      <sz val="10"/>
      <color theme="1"/>
      <name val="Franklin Gothic Book"/>
      <family val="2"/>
      <scheme val="minor"/>
    </font>
    <font>
      <sz val="11"/>
      <color theme="1"/>
      <name val="Franklin Gothic Book"/>
      <family val="2"/>
      <scheme val="minor"/>
    </font>
    <font>
      <sz val="11"/>
      <color theme="0"/>
      <name val="Franklin Gothic Book"/>
      <family val="2"/>
      <scheme val="minor"/>
    </font>
    <font>
      <sz val="9"/>
      <color theme="1" tint="0.14999847407452621"/>
      <name val="Calibri"/>
      <family val="2"/>
    </font>
    <font>
      <sz val="9"/>
      <color theme="1"/>
      <name val="Calibri"/>
      <family val="2"/>
    </font>
    <font>
      <sz val="10"/>
      <color theme="1"/>
      <name val="Calibri"/>
      <family val="2"/>
    </font>
    <font>
      <sz val="12"/>
      <color theme="5"/>
      <name val="Calibri"/>
      <family val="2"/>
    </font>
    <font>
      <sz val="10"/>
      <color theme="0"/>
      <name val="Calibri"/>
      <family val="2"/>
    </font>
    <font>
      <sz val="12"/>
      <color theme="1"/>
      <name val="Calibri"/>
      <family val="2"/>
    </font>
    <font>
      <sz val="10"/>
      <color theme="3"/>
      <name val="Calibri"/>
      <family val="2"/>
    </font>
    <font>
      <sz val="12"/>
      <color theme="0"/>
      <name val="Century Gothic"/>
      <family val="2"/>
    </font>
    <font>
      <sz val="10"/>
      <color rgb="FF000000"/>
      <name val="Franklin Gothic Book"/>
      <family val="2"/>
      <scheme val="minor"/>
    </font>
    <font>
      <sz val="10"/>
      <name val="Arial"/>
      <family val="2"/>
    </font>
    <font>
      <b/>
      <sz val="12"/>
      <name val="Calibri"/>
      <family val="2"/>
    </font>
  </fonts>
  <fills count="6">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5"/>
      </patternFill>
    </fill>
    <fill>
      <patternFill patternType="solid">
        <fgColor theme="4"/>
        <bgColor indexed="64"/>
      </patternFill>
    </fill>
  </fills>
  <borders count="3">
    <border>
      <left/>
      <right/>
      <top/>
      <bottom/>
      <diagonal/>
    </border>
    <border>
      <left style="thin">
        <color theme="0"/>
      </left>
      <right style="thin">
        <color theme="0"/>
      </right>
      <top style="thin">
        <color theme="0"/>
      </top>
      <bottom style="thin">
        <color theme="0"/>
      </bottom>
      <diagonal/>
    </border>
    <border>
      <left/>
      <right/>
      <top/>
      <bottom style="thin">
        <color theme="0" tint="-0.14996795556505021"/>
      </bottom>
      <diagonal/>
    </border>
  </borders>
  <cellStyleXfs count="4">
    <xf numFmtId="0" fontId="0" fillId="0" borderId="0"/>
    <xf numFmtId="43" fontId="2" fillId="0" borderId="0" applyFont="0" applyFill="0" applyBorder="0" applyAlignment="0" applyProtection="0"/>
    <xf numFmtId="0" fontId="3" fillId="4" borderId="0" applyNumberFormat="0" applyBorder="0" applyAlignment="0" applyProtection="0"/>
    <xf numFmtId="0" fontId="13" fillId="0" borderId="0"/>
  </cellStyleXfs>
  <cellXfs count="30">
    <xf numFmtId="0" fontId="0" fillId="0" borderId="0" xfId="0"/>
    <xf numFmtId="0" fontId="4" fillId="0" borderId="0" xfId="0" applyFont="1" applyAlignment="1">
      <alignment horizontal="left" vertical="center" indent="1"/>
    </xf>
    <xf numFmtId="164" fontId="5" fillId="0" borderId="0" xfId="0" applyNumberFormat="1" applyFont="1" applyAlignment="1">
      <alignment horizontal="center" vertical="center"/>
    </xf>
    <xf numFmtId="0" fontId="6" fillId="0" borderId="0" xfId="0" applyFont="1" applyAlignment="1">
      <alignment vertical="center"/>
    </xf>
    <xf numFmtId="0" fontId="7" fillId="0" borderId="2" xfId="0" applyFont="1" applyBorder="1" applyAlignment="1">
      <alignment vertical="center"/>
    </xf>
    <xf numFmtId="0" fontId="4" fillId="0" borderId="0" xfId="0" applyFont="1" applyAlignment="1">
      <alignment horizontal="left" vertical="center" wrapText="1"/>
    </xf>
    <xf numFmtId="0" fontId="6" fillId="0" borderId="0" xfId="0" applyFont="1" applyAlignment="1">
      <alignment vertical="center" wrapText="1"/>
    </xf>
    <xf numFmtId="0" fontId="9" fillId="0" borderId="0" xfId="0" applyFont="1" applyAlignment="1">
      <alignment vertical="center"/>
    </xf>
    <xf numFmtId="0" fontId="4" fillId="0" borderId="0" xfId="0" applyFont="1" applyAlignment="1">
      <alignment horizontal="right" vertical="center" indent="1"/>
    </xf>
    <xf numFmtId="0" fontId="10" fillId="0" borderId="0" xfId="0" applyFont="1" applyAlignment="1">
      <alignment horizontal="right" vertical="center" indent="1"/>
    </xf>
    <xf numFmtId="166" fontId="5" fillId="0" borderId="0" xfId="1" applyNumberFormat="1" applyFont="1" applyAlignment="1">
      <alignment horizontal="center" vertical="center"/>
    </xf>
    <xf numFmtId="0" fontId="10" fillId="0" borderId="0" xfId="0" applyFont="1" applyAlignment="1">
      <alignment vertical="center"/>
    </xf>
    <xf numFmtId="0" fontId="10" fillId="0" borderId="0" xfId="0" applyFont="1" applyAlignment="1">
      <alignment horizontal="right" vertical="center" wrapText="1" indent="1"/>
    </xf>
    <xf numFmtId="167" fontId="5" fillId="2" borderId="1" xfId="1" applyNumberFormat="1" applyFont="1" applyFill="1" applyBorder="1" applyAlignment="1">
      <alignment horizontal="right" vertical="center"/>
    </xf>
    <xf numFmtId="167" fontId="5" fillId="3" borderId="1" xfId="1" applyNumberFormat="1" applyFont="1" applyFill="1" applyBorder="1" applyAlignment="1">
      <alignment horizontal="right" vertical="center"/>
    </xf>
    <xf numFmtId="167" fontId="5" fillId="0" borderId="0" xfId="1" applyNumberFormat="1" applyFont="1" applyAlignment="1">
      <alignment horizontal="right" vertical="center"/>
    </xf>
    <xf numFmtId="168" fontId="5" fillId="2" borderId="1" xfId="1" applyNumberFormat="1" applyFont="1" applyFill="1" applyBorder="1" applyAlignment="1">
      <alignment horizontal="right" vertical="center"/>
    </xf>
    <xf numFmtId="168" fontId="5" fillId="3" borderId="1" xfId="1" applyNumberFormat="1" applyFont="1" applyFill="1" applyBorder="1" applyAlignment="1">
      <alignment horizontal="right" vertical="center"/>
    </xf>
    <xf numFmtId="168" fontId="5" fillId="0" borderId="0" xfId="1" applyNumberFormat="1" applyFont="1" applyAlignment="1">
      <alignment horizontal="right" vertical="center"/>
    </xf>
    <xf numFmtId="168" fontId="10" fillId="0" borderId="0" xfId="1" applyNumberFormat="1" applyFont="1" applyAlignment="1">
      <alignment horizontal="right" vertical="center"/>
    </xf>
    <xf numFmtId="0" fontId="12" fillId="0" borderId="0" xfId="0" applyFont="1" applyAlignment="1">
      <alignment vertical="center"/>
    </xf>
    <xf numFmtId="0" fontId="1" fillId="0" borderId="0" xfId="0" applyFont="1"/>
    <xf numFmtId="0" fontId="12" fillId="0" borderId="0" xfId="0" applyFont="1" applyAlignment="1">
      <alignment vertical="center" wrapText="1"/>
    </xf>
    <xf numFmtId="165" fontId="0" fillId="0" borderId="0" xfId="0" applyNumberFormat="1"/>
    <xf numFmtId="164" fontId="8" fillId="5" borderId="1" xfId="0" applyNumberFormat="1" applyFont="1" applyFill="1" applyBorder="1" applyAlignment="1">
      <alignment horizontal="center" vertical="center" wrapText="1"/>
    </xf>
    <xf numFmtId="0" fontId="11" fillId="5" borderId="2" xfId="2" applyFont="1" applyFill="1" applyBorder="1" applyAlignment="1">
      <alignment vertical="center"/>
    </xf>
    <xf numFmtId="168" fontId="11" fillId="5" borderId="2" xfId="2" applyNumberFormat="1" applyFont="1" applyFill="1" applyBorder="1" applyAlignment="1">
      <alignment horizontal="right" vertical="center"/>
    </xf>
    <xf numFmtId="167" fontId="11" fillId="5" borderId="2" xfId="2" applyNumberFormat="1" applyFont="1" applyFill="1" applyBorder="1" applyAlignment="1">
      <alignment horizontal="right" vertical="center"/>
    </xf>
    <xf numFmtId="166" fontId="11" fillId="5" borderId="2" xfId="2" applyNumberFormat="1" applyFont="1" applyFill="1" applyBorder="1" applyAlignment="1">
      <alignment horizontal="center" vertical="center"/>
    </xf>
    <xf numFmtId="0" fontId="14" fillId="0" borderId="2" xfId="0" applyFont="1" applyBorder="1" applyAlignment="1">
      <alignment vertical="center"/>
    </xf>
  </cellXfs>
  <cellStyles count="4">
    <cellStyle name="Accent2" xfId="2" builtinId="33"/>
    <cellStyle name="Comma" xfId="1" builtinId="3"/>
    <cellStyle name="Normal" xfId="0" builtinId="0"/>
    <cellStyle name="Normal 2 10" xfId="3" xr:uid="{ACC1942B-AC1E-4192-974B-3E8154B9D3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152399</xdr:colOff>
      <xdr:row>0</xdr:row>
      <xdr:rowOff>61912</xdr:rowOff>
    </xdr:from>
    <xdr:to>
      <xdr:col>4</xdr:col>
      <xdr:colOff>1000125</xdr:colOff>
      <xdr:row>1</xdr:row>
      <xdr:rowOff>0</xdr:rowOff>
    </xdr:to>
    <xdr:sp macro="" textlink="">
      <xdr:nvSpPr>
        <xdr:cNvPr id="4" name="Rectangle 3">
          <a:extLst>
            <a:ext uri="{FF2B5EF4-FFF2-40B4-BE49-F238E27FC236}">
              <a16:creationId xmlns:a16="http://schemas.microsoft.com/office/drawing/2014/main" id="{83D281DF-D83B-4BB0-A57A-AC40EE40A802}"/>
            </a:ext>
            <a:ext uri="{C183D7F6-B498-43B3-948B-1728B52AA6E4}">
              <adec:decorative xmlns:adec="http://schemas.microsoft.com/office/drawing/2017/decorative" val="1"/>
            </a:ext>
          </a:extLst>
        </xdr:cNvPr>
        <xdr:cNvSpPr/>
      </xdr:nvSpPr>
      <xdr:spPr>
        <a:xfrm>
          <a:off x="152399" y="61912"/>
          <a:ext cx="6115051" cy="795338"/>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xdr:col>
      <xdr:colOff>47625</xdr:colOff>
      <xdr:row>0</xdr:row>
      <xdr:rowOff>142875</xdr:rowOff>
    </xdr:from>
    <xdr:ext cx="4286250" cy="648695"/>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00025" y="142875"/>
          <a:ext cx="4286250" cy="6486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nchorCtr="0">
          <a:spAutoFit/>
        </a:bodyPr>
        <a:lstStyle/>
        <a:p>
          <a:r>
            <a:rPr lang="en-US" sz="1800">
              <a:solidFill>
                <a:schemeClr val="bg1"/>
              </a:solidFill>
              <a:latin typeface="Century Gothic" panose="020B0502020202020204" pitchFamily="34" charset="0"/>
            </a:rPr>
            <a:t>East West Railway Company</a:t>
          </a:r>
        </a:p>
        <a:p>
          <a:r>
            <a:rPr lang="en-US" sz="1800" b="1">
              <a:solidFill>
                <a:schemeClr val="bg1"/>
              </a:solidFill>
              <a:latin typeface="Century Gothic" panose="020B0502020202020204" pitchFamily="34" charset="0"/>
            </a:rPr>
            <a:t>Financial Statements data</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152399</xdr:colOff>
      <xdr:row>0</xdr:row>
      <xdr:rowOff>61912</xdr:rowOff>
    </xdr:from>
    <xdr:to>
      <xdr:col>4</xdr:col>
      <xdr:colOff>981075</xdr:colOff>
      <xdr:row>1</xdr:row>
      <xdr:rowOff>0</xdr:rowOff>
    </xdr:to>
    <xdr:sp macro="" textlink="">
      <xdr:nvSpPr>
        <xdr:cNvPr id="2" name="Rectangle 1">
          <a:extLst>
            <a:ext uri="{FF2B5EF4-FFF2-40B4-BE49-F238E27FC236}">
              <a16:creationId xmlns:a16="http://schemas.microsoft.com/office/drawing/2014/main" id="{9F279301-1800-4D42-A3B1-B16D61E67065}"/>
            </a:ext>
            <a:ext uri="{C183D7F6-B498-43B3-948B-1728B52AA6E4}">
              <adec:decorative xmlns:adec="http://schemas.microsoft.com/office/drawing/2017/decorative" val="1"/>
            </a:ext>
          </a:extLst>
        </xdr:cNvPr>
        <xdr:cNvSpPr/>
      </xdr:nvSpPr>
      <xdr:spPr>
        <a:xfrm>
          <a:off x="152399" y="61912"/>
          <a:ext cx="6096001" cy="795338"/>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xdr:col>
      <xdr:colOff>47625</xdr:colOff>
      <xdr:row>0</xdr:row>
      <xdr:rowOff>142875</xdr:rowOff>
    </xdr:from>
    <xdr:ext cx="4286250" cy="648695"/>
    <xdr:sp macro="" textlink="">
      <xdr:nvSpPr>
        <xdr:cNvPr id="4" name="TextBox 3">
          <a:extLst>
            <a:ext uri="{FF2B5EF4-FFF2-40B4-BE49-F238E27FC236}">
              <a16:creationId xmlns:a16="http://schemas.microsoft.com/office/drawing/2014/main" id="{3073D961-B92C-48CD-9078-76917515802A}"/>
            </a:ext>
          </a:extLst>
        </xdr:cNvPr>
        <xdr:cNvSpPr txBox="1"/>
      </xdr:nvSpPr>
      <xdr:spPr>
        <a:xfrm>
          <a:off x="200025" y="142875"/>
          <a:ext cx="4286250" cy="6486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nchorCtr="0">
          <a:spAutoFit/>
        </a:bodyPr>
        <a:lstStyle/>
        <a:p>
          <a:r>
            <a:rPr lang="en-US" sz="1800">
              <a:solidFill>
                <a:schemeClr val="bg1"/>
              </a:solidFill>
              <a:latin typeface="Century Gothic" panose="020B0502020202020204" pitchFamily="34" charset="0"/>
            </a:rPr>
            <a:t>East West Railway Company</a:t>
          </a:r>
        </a:p>
        <a:p>
          <a:r>
            <a:rPr lang="en-US" sz="1800" b="1">
              <a:solidFill>
                <a:schemeClr val="bg1"/>
              </a:solidFill>
              <a:latin typeface="Century Gothic" panose="020B0502020202020204" pitchFamily="34" charset="0"/>
            </a:rPr>
            <a:t>Financial Statements data</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152399</xdr:colOff>
      <xdr:row>0</xdr:row>
      <xdr:rowOff>61912</xdr:rowOff>
    </xdr:from>
    <xdr:to>
      <xdr:col>4</xdr:col>
      <xdr:colOff>981075</xdr:colOff>
      <xdr:row>1</xdr:row>
      <xdr:rowOff>0</xdr:rowOff>
    </xdr:to>
    <xdr:sp macro="" textlink="">
      <xdr:nvSpPr>
        <xdr:cNvPr id="2" name="Rectangle 1">
          <a:extLst>
            <a:ext uri="{FF2B5EF4-FFF2-40B4-BE49-F238E27FC236}">
              <a16:creationId xmlns:a16="http://schemas.microsoft.com/office/drawing/2014/main" id="{3C53129C-7176-4C7C-A250-50EEA9825E7E}"/>
            </a:ext>
            <a:ext uri="{C183D7F6-B498-43B3-948B-1728B52AA6E4}">
              <adec:decorative xmlns:adec="http://schemas.microsoft.com/office/drawing/2017/decorative" val="1"/>
            </a:ext>
          </a:extLst>
        </xdr:cNvPr>
        <xdr:cNvSpPr/>
      </xdr:nvSpPr>
      <xdr:spPr>
        <a:xfrm>
          <a:off x="152399" y="61912"/>
          <a:ext cx="6096001" cy="795338"/>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xdr:col>
      <xdr:colOff>47625</xdr:colOff>
      <xdr:row>0</xdr:row>
      <xdr:rowOff>142875</xdr:rowOff>
    </xdr:from>
    <xdr:ext cx="4286250" cy="648695"/>
    <xdr:sp macro="" textlink="">
      <xdr:nvSpPr>
        <xdr:cNvPr id="4" name="TextBox 3">
          <a:extLst>
            <a:ext uri="{FF2B5EF4-FFF2-40B4-BE49-F238E27FC236}">
              <a16:creationId xmlns:a16="http://schemas.microsoft.com/office/drawing/2014/main" id="{38A76E74-A4E3-4985-B02B-FF3039342CC6}"/>
            </a:ext>
          </a:extLst>
        </xdr:cNvPr>
        <xdr:cNvSpPr txBox="1"/>
      </xdr:nvSpPr>
      <xdr:spPr>
        <a:xfrm>
          <a:off x="200025" y="142875"/>
          <a:ext cx="4286250" cy="6486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nchorCtr="0">
          <a:spAutoFit/>
        </a:bodyPr>
        <a:lstStyle/>
        <a:p>
          <a:r>
            <a:rPr lang="en-US" sz="1800">
              <a:solidFill>
                <a:schemeClr val="bg1"/>
              </a:solidFill>
              <a:latin typeface="Century Gothic" panose="020B0502020202020204" pitchFamily="34" charset="0"/>
            </a:rPr>
            <a:t>East West Railway Company</a:t>
          </a:r>
        </a:p>
        <a:p>
          <a:r>
            <a:rPr lang="en-US" sz="1800" b="1">
              <a:solidFill>
                <a:schemeClr val="bg1"/>
              </a:solidFill>
              <a:latin typeface="Century Gothic" panose="020B0502020202020204" pitchFamily="34" charset="0"/>
            </a:rPr>
            <a:t>Financial Statements data</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nJames/AppData/Local/Microsoft/Windows/INetCache/Content.Outlook/KPRRSED5/EWR%20year%20end%20accounts%20ETB%20Draft%20P12%2020-21%20inc.%20audit%20adjust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Eliminations"/>
      <sheetName val="BPC TB P9 19_20 Rec to SAP TB"/>
      <sheetName val="TB Mapped to BPC"/>
      <sheetName val="Truing up Journals"/>
      <sheetName val="Conversion File 01.05.20"/>
      <sheetName val="TB Query"/>
      <sheetName val="TB"/>
      <sheetName val="ALB Rec to Manacs"/>
      <sheetName val="Account_Conversion"/>
      <sheetName val="BPC TB"/>
      <sheetName val="Workings"/>
      <sheetName val="Extended TB"/>
      <sheetName val="ETB Adjustments"/>
      <sheetName val="pivot for ref"/>
      <sheetName val="issueslog"/>
      <sheetName val="SoCNE"/>
      <sheetName val="SoFP"/>
      <sheetName val="SoCF"/>
      <sheetName val="SoCiTE"/>
      <sheetName val="2"/>
      <sheetName val="3"/>
      <sheetName val="4"/>
      <sheetName val="5"/>
      <sheetName val="YOY"/>
      <sheetName val="6.1"/>
      <sheetName val="6.2"/>
      <sheetName val="7"/>
      <sheetName val="8"/>
      <sheetName val="11"/>
      <sheetName val="9"/>
      <sheetName val="10"/>
      <sheetName val="Staff Cost Accrual"/>
      <sheetName val="12"/>
      <sheetName val="13"/>
      <sheetName val="14"/>
      <sheetName val="15"/>
      <sheetName val="16"/>
    </sheetNames>
    <sheetDataSet>
      <sheetData sheetId="0">
        <row r="9">
          <cell r="B9">
            <v>2021</v>
          </cell>
        </row>
        <row r="10">
          <cell r="B10">
            <v>2020</v>
          </cell>
        </row>
        <row r="11">
          <cell r="B11">
            <v>2019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Business Templates">
  <a:themeElements>
    <a:clrScheme name="Custom 1">
      <a:dk1>
        <a:sysClr val="windowText" lastClr="000000"/>
      </a:dk1>
      <a:lt1>
        <a:sysClr val="window" lastClr="FFFFFF"/>
      </a:lt1>
      <a:dk2>
        <a:srgbClr val="44546A"/>
      </a:dk2>
      <a:lt2>
        <a:srgbClr val="E7E6E6"/>
      </a:lt2>
      <a:accent1>
        <a:srgbClr val="3CB4FF"/>
      </a:accent1>
      <a:accent2>
        <a:srgbClr val="FF2D46"/>
      </a:accent2>
      <a:accent3>
        <a:srgbClr val="283282"/>
      </a:accent3>
      <a:accent4>
        <a:srgbClr val="FAB40A"/>
      </a:accent4>
      <a:accent5>
        <a:srgbClr val="6EC896"/>
      </a:accent5>
      <a:accent6>
        <a:srgbClr val="A5A5A5"/>
      </a:accent6>
      <a:hlink>
        <a:srgbClr val="262626"/>
      </a:hlink>
      <a:folHlink>
        <a:srgbClr val="C2DFFD"/>
      </a:folHlink>
    </a:clrScheme>
    <a:fontScheme name="BUS_Activity Based Cost Tracker">
      <a:majorFont>
        <a:latin typeface="Constantia"/>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63"/>
  <sheetViews>
    <sheetView tabSelected="1" zoomScaleNormal="100" workbookViewId="0">
      <pane ySplit="4" topLeftCell="A5" activePane="bottomLeft" state="frozen"/>
      <selection pane="bottomLeft" activeCell="C7" sqref="C7"/>
    </sheetView>
  </sheetViews>
  <sheetFormatPr defaultColWidth="8.88671875" defaultRowHeight="18" customHeight="1" x14ac:dyDescent="0.3"/>
  <cols>
    <col min="1" max="1" width="1.77734375" style="3" customWidth="1"/>
    <col min="2" max="2" width="36.109375" style="1" customWidth="1"/>
    <col min="3" max="5" width="11.77734375" style="2" customWidth="1"/>
    <col min="6" max="6" width="1.77734375" style="3" customWidth="1"/>
    <col min="7" max="16384" width="8.88671875" style="3"/>
  </cols>
  <sheetData>
    <row r="1" spans="2:6" ht="67.5" customHeight="1" x14ac:dyDescent="0.3">
      <c r="F1" s="3" t="s">
        <v>1</v>
      </c>
    </row>
    <row r="2" spans="2:6" ht="12.75" x14ac:dyDescent="0.3"/>
    <row r="3" spans="2:6" ht="18" customHeight="1" x14ac:dyDescent="0.3">
      <c r="C3" s="29" t="s">
        <v>46</v>
      </c>
    </row>
    <row r="4" spans="2:6" s="6" customFormat="1" ht="12.75" x14ac:dyDescent="0.3">
      <c r="B4" s="5"/>
      <c r="C4" s="24" t="s">
        <v>2</v>
      </c>
      <c r="D4" s="24" t="s">
        <v>3</v>
      </c>
      <c r="E4" s="24" t="s">
        <v>4</v>
      </c>
    </row>
    <row r="5" spans="2:6" ht="12.75" x14ac:dyDescent="0.3"/>
    <row r="6" spans="2:6" s="7" customFormat="1" ht="17.25" x14ac:dyDescent="0.3">
      <c r="B6" s="25" t="s">
        <v>11</v>
      </c>
      <c r="C6" s="28"/>
      <c r="D6" s="28"/>
      <c r="E6" s="28"/>
    </row>
    <row r="7" spans="2:6" ht="12.75" x14ac:dyDescent="0.3"/>
    <row r="8" spans="2:6" ht="12.75" x14ac:dyDescent="0.3">
      <c r="B8" s="8" t="s">
        <v>6</v>
      </c>
      <c r="C8" s="13">
        <v>2971</v>
      </c>
      <c r="D8" s="13">
        <v>7855</v>
      </c>
      <c r="E8" s="13">
        <v>12677</v>
      </c>
    </row>
    <row r="9" spans="2:6" ht="12.75" x14ac:dyDescent="0.3">
      <c r="B9" s="8" t="s">
        <v>7</v>
      </c>
      <c r="C9" s="13">
        <v>5175</v>
      </c>
      <c r="D9" s="13">
        <v>14065</v>
      </c>
      <c r="E9" s="13">
        <v>22496</v>
      </c>
    </row>
    <row r="10" spans="2:6" ht="12.75" x14ac:dyDescent="0.3">
      <c r="B10" s="8" t="s">
        <v>8</v>
      </c>
      <c r="C10" s="13">
        <v>9</v>
      </c>
      <c r="D10" s="13">
        <v>80</v>
      </c>
      <c r="E10" s="13">
        <v>452</v>
      </c>
    </row>
    <row r="11" spans="2:6" ht="12.75" x14ac:dyDescent="0.3">
      <c r="B11" s="8" t="s">
        <v>45</v>
      </c>
      <c r="C11" s="13">
        <v>0</v>
      </c>
      <c r="D11" s="13">
        <v>2</v>
      </c>
      <c r="E11" s="13">
        <v>11</v>
      </c>
    </row>
    <row r="12" spans="2:6" ht="12.75" x14ac:dyDescent="0.3">
      <c r="B12" s="9" t="s">
        <v>9</v>
      </c>
      <c r="C12" s="14">
        <f>SUM(C8:C11)</f>
        <v>8155</v>
      </c>
      <c r="D12" s="14">
        <f>SUM(D8:D11)</f>
        <v>22002</v>
      </c>
      <c r="E12" s="14">
        <f>SUM(E8:E11)</f>
        <v>35636</v>
      </c>
    </row>
    <row r="13" spans="2:6" ht="12.75" x14ac:dyDescent="0.3">
      <c r="B13" s="9" t="s">
        <v>10</v>
      </c>
      <c r="C13" s="14">
        <f>C12</f>
        <v>8155</v>
      </c>
      <c r="D13" s="14">
        <f t="shared" ref="D13:E13" si="0">D12</f>
        <v>22002</v>
      </c>
      <c r="E13" s="14">
        <f t="shared" si="0"/>
        <v>35636</v>
      </c>
    </row>
    <row r="14" spans="2:6" ht="12.75" x14ac:dyDescent="0.3">
      <c r="C14" s="15"/>
      <c r="D14" s="15"/>
      <c r="E14" s="15"/>
    </row>
    <row r="15" spans="2:6" s="7" customFormat="1" ht="17.25" x14ac:dyDescent="0.3">
      <c r="B15" s="25" t="s">
        <v>12</v>
      </c>
      <c r="C15" s="27"/>
      <c r="D15" s="27"/>
      <c r="E15" s="27"/>
    </row>
    <row r="16" spans="2:6" ht="12.75" x14ac:dyDescent="0.3">
      <c r="C16" s="15"/>
      <c r="D16" s="15"/>
      <c r="E16" s="15"/>
    </row>
    <row r="17" spans="2:5" ht="12.75" x14ac:dyDescent="0.3">
      <c r="B17" s="8" t="s">
        <v>13</v>
      </c>
      <c r="C17" s="16">
        <v>91</v>
      </c>
      <c r="D17" s="16">
        <v>609</v>
      </c>
      <c r="E17" s="16">
        <v>1939</v>
      </c>
    </row>
    <row r="18" spans="2:5" ht="12.75" x14ac:dyDescent="0.3">
      <c r="B18" s="8" t="s">
        <v>14</v>
      </c>
      <c r="C18" s="16">
        <v>0</v>
      </c>
      <c r="D18" s="16">
        <v>708</v>
      </c>
      <c r="E18" s="16">
        <v>566</v>
      </c>
    </row>
    <row r="19" spans="2:5" ht="12.75" x14ac:dyDescent="0.3">
      <c r="B19" s="8" t="s">
        <v>19</v>
      </c>
      <c r="C19" s="16">
        <v>62</v>
      </c>
      <c r="D19" s="16">
        <v>367</v>
      </c>
      <c r="E19" s="16">
        <v>1352</v>
      </c>
    </row>
    <row r="20" spans="2:5" ht="12.75" x14ac:dyDescent="0.3">
      <c r="B20" s="8" t="s">
        <v>16</v>
      </c>
      <c r="C20" s="16">
        <v>0</v>
      </c>
      <c r="D20" s="16">
        <v>1083</v>
      </c>
      <c r="E20" s="16">
        <v>241</v>
      </c>
    </row>
    <row r="21" spans="2:5" ht="12.75" x14ac:dyDescent="0.3">
      <c r="B21" s="8" t="s">
        <v>20</v>
      </c>
      <c r="C21" s="16">
        <v>-3273</v>
      </c>
      <c r="D21" s="16">
        <v>-5215</v>
      </c>
      <c r="E21" s="16">
        <v>-5413</v>
      </c>
    </row>
    <row r="22" spans="2:5" ht="12.75" x14ac:dyDescent="0.3">
      <c r="B22" s="8" t="s">
        <v>21</v>
      </c>
      <c r="C22" s="16">
        <v>0</v>
      </c>
      <c r="D22" s="16">
        <v>-143</v>
      </c>
      <c r="E22" s="16">
        <v>-162</v>
      </c>
    </row>
    <row r="23" spans="2:5" ht="12.75" x14ac:dyDescent="0.3">
      <c r="B23" s="8" t="s">
        <v>22</v>
      </c>
      <c r="C23" s="16">
        <v>0</v>
      </c>
      <c r="D23" s="16">
        <v>-601</v>
      </c>
      <c r="E23" s="16">
        <v>-501</v>
      </c>
    </row>
    <row r="24" spans="2:5" ht="12.75" x14ac:dyDescent="0.3">
      <c r="B24" s="9" t="s">
        <v>23</v>
      </c>
      <c r="C24" s="17">
        <f>SUM(C17:C23)</f>
        <v>-3120</v>
      </c>
      <c r="D24" s="17">
        <f t="shared" ref="D24:E24" si="1">SUM(D17:D23)</f>
        <v>-3192</v>
      </c>
      <c r="E24" s="17">
        <f t="shared" si="1"/>
        <v>-1978</v>
      </c>
    </row>
    <row r="25" spans="2:5" ht="12.75" x14ac:dyDescent="0.3">
      <c r="B25" s="8" t="s">
        <v>24</v>
      </c>
      <c r="C25" s="16">
        <f>C24</f>
        <v>-3120</v>
      </c>
      <c r="D25" s="16">
        <f>D24</f>
        <v>-3192</v>
      </c>
      <c r="E25" s="16">
        <f>E24</f>
        <v>-1978</v>
      </c>
    </row>
    <row r="26" spans="2:5" ht="12.75" x14ac:dyDescent="0.3">
      <c r="B26" s="9" t="s">
        <v>25</v>
      </c>
      <c r="C26" s="17">
        <f>SUM(C25:C25)</f>
        <v>-3120</v>
      </c>
      <c r="D26" s="17">
        <f>SUM(D25:D25)</f>
        <v>-3192</v>
      </c>
      <c r="E26" s="17">
        <f>SUM(E25:E25)</f>
        <v>-1978</v>
      </c>
    </row>
    <row r="27" spans="2:5" ht="12.75" x14ac:dyDescent="0.3">
      <c r="C27" s="18"/>
      <c r="D27" s="18"/>
      <c r="E27" s="18"/>
    </row>
    <row r="28" spans="2:5" s="7" customFormat="1" ht="17.25" x14ac:dyDescent="0.3">
      <c r="B28" s="25" t="s">
        <v>40</v>
      </c>
      <c r="C28" s="26"/>
      <c r="D28" s="26"/>
      <c r="E28" s="26"/>
    </row>
    <row r="29" spans="2:5" ht="12.75" x14ac:dyDescent="0.3">
      <c r="C29" s="18"/>
      <c r="D29" s="18"/>
      <c r="E29" s="18"/>
    </row>
    <row r="30" spans="2:5" ht="12.75" x14ac:dyDescent="0.3">
      <c r="B30" s="8" t="s">
        <v>41</v>
      </c>
      <c r="C30" s="16">
        <f>-C13</f>
        <v>-8155</v>
      </c>
      <c r="D30" s="16">
        <f>-D13</f>
        <v>-22002</v>
      </c>
      <c r="E30" s="16">
        <f>-E13</f>
        <v>-35636</v>
      </c>
    </row>
    <row r="31" spans="2:5" ht="12.75" x14ac:dyDescent="0.3">
      <c r="B31" s="8" t="s">
        <v>32</v>
      </c>
      <c r="C31" s="16">
        <v>5035</v>
      </c>
      <c r="D31" s="16">
        <v>21930</v>
      </c>
      <c r="E31" s="16">
        <v>36850</v>
      </c>
    </row>
    <row r="32" spans="2:5" ht="12.75" x14ac:dyDescent="0.3">
      <c r="B32" s="12" t="s">
        <v>42</v>
      </c>
      <c r="C32" s="17">
        <f>SUM(C30:C31)</f>
        <v>-3120</v>
      </c>
      <c r="D32" s="17">
        <f>SUM(D30:D31)</f>
        <v>-72</v>
      </c>
      <c r="E32" s="17">
        <f>SUM(E30:E31)</f>
        <v>1214</v>
      </c>
    </row>
    <row r="33" spans="2:5" ht="12.75" x14ac:dyDescent="0.3">
      <c r="C33" s="18"/>
      <c r="D33" s="18"/>
      <c r="E33" s="18"/>
    </row>
    <row r="34" spans="2:5" ht="12.75" x14ac:dyDescent="0.3">
      <c r="B34" s="12" t="s">
        <v>44</v>
      </c>
      <c r="C34" s="17">
        <v>0</v>
      </c>
      <c r="D34" s="17">
        <f>C36</f>
        <v>-3120</v>
      </c>
      <c r="E34" s="17">
        <f>D36</f>
        <v>-3192</v>
      </c>
    </row>
    <row r="35" spans="2:5" ht="12.75" x14ac:dyDescent="0.3">
      <c r="C35" s="18"/>
      <c r="D35" s="18"/>
      <c r="E35" s="18"/>
    </row>
    <row r="36" spans="2:5" ht="12.75" x14ac:dyDescent="0.3">
      <c r="B36" s="12" t="s">
        <v>43</v>
      </c>
      <c r="C36" s="17">
        <f>C32+C34</f>
        <v>-3120</v>
      </c>
      <c r="D36" s="17">
        <f>D32+D34</f>
        <v>-3192</v>
      </c>
      <c r="E36" s="17">
        <f>E32+E34</f>
        <v>-1978</v>
      </c>
    </row>
    <row r="37" spans="2:5" ht="12.75" x14ac:dyDescent="0.3">
      <c r="C37" s="18"/>
      <c r="D37" s="18"/>
      <c r="E37" s="18"/>
    </row>
    <row r="38" spans="2:5" s="7" customFormat="1" ht="17.25" x14ac:dyDescent="0.3">
      <c r="B38" s="25" t="s">
        <v>5</v>
      </c>
      <c r="C38" s="26"/>
      <c r="D38" s="26"/>
      <c r="E38" s="26"/>
    </row>
    <row r="39" spans="2:5" ht="12.75" x14ac:dyDescent="0.3">
      <c r="C39" s="18"/>
      <c r="D39" s="18"/>
      <c r="E39" s="18"/>
    </row>
    <row r="40" spans="2:5" s="11" customFormat="1" ht="12.75" x14ac:dyDescent="0.3">
      <c r="B40" s="9"/>
      <c r="C40" s="19"/>
      <c r="D40" s="19"/>
      <c r="E40" s="19"/>
    </row>
    <row r="41" spans="2:5" ht="12.75" x14ac:dyDescent="0.3">
      <c r="B41" s="8" t="s">
        <v>26</v>
      </c>
      <c r="C41" s="16">
        <f>-C12</f>
        <v>-8155</v>
      </c>
      <c r="D41" s="16">
        <f t="shared" ref="D41:E41" si="2">-D12</f>
        <v>-22002</v>
      </c>
      <c r="E41" s="16">
        <f t="shared" si="2"/>
        <v>-35636</v>
      </c>
    </row>
    <row r="42" spans="2:5" ht="12.75" x14ac:dyDescent="0.3">
      <c r="B42" s="8" t="s">
        <v>27</v>
      </c>
      <c r="C42" s="16">
        <v>-62</v>
      </c>
      <c r="D42" s="16">
        <v>-305</v>
      </c>
      <c r="E42" s="16">
        <v>-985</v>
      </c>
    </row>
    <row r="43" spans="2:5" ht="12.75" x14ac:dyDescent="0.3">
      <c r="B43" s="8" t="s">
        <v>28</v>
      </c>
      <c r="C43" s="16">
        <v>3273</v>
      </c>
      <c r="D43" s="16">
        <v>1943</v>
      </c>
      <c r="E43" s="16">
        <v>198</v>
      </c>
    </row>
    <row r="44" spans="2:5" ht="12.75" x14ac:dyDescent="0.3">
      <c r="B44" s="8" t="s">
        <v>8</v>
      </c>
      <c r="C44" s="16">
        <v>9</v>
      </c>
      <c r="D44" s="16">
        <v>80</v>
      </c>
      <c r="E44" s="16">
        <v>452</v>
      </c>
    </row>
    <row r="45" spans="2:5" ht="12.75" x14ac:dyDescent="0.3">
      <c r="B45" s="12" t="s">
        <v>29</v>
      </c>
      <c r="C45" s="17">
        <f>SUM(C41:C44)</f>
        <v>-4935</v>
      </c>
      <c r="D45" s="17">
        <f>SUM(D41:D44)</f>
        <v>-20284</v>
      </c>
      <c r="E45" s="17">
        <f>SUM(E41:E44)</f>
        <v>-35971</v>
      </c>
    </row>
    <row r="46" spans="2:5" ht="12.75" x14ac:dyDescent="0.3">
      <c r="C46" s="18"/>
      <c r="D46" s="18"/>
      <c r="E46" s="18"/>
    </row>
    <row r="47" spans="2:5" s="11" customFormat="1" ht="12.75" x14ac:dyDescent="0.3">
      <c r="B47" s="9"/>
      <c r="C47" s="19"/>
      <c r="D47" s="19"/>
      <c r="E47" s="19"/>
    </row>
    <row r="48" spans="2:5" ht="12.75" x14ac:dyDescent="0.3">
      <c r="B48" s="8" t="s">
        <v>30</v>
      </c>
      <c r="C48" s="16">
        <v>-100</v>
      </c>
      <c r="D48" s="16">
        <v>-575</v>
      </c>
      <c r="E48" s="16">
        <v>-1640</v>
      </c>
    </row>
    <row r="49" spans="2:5" ht="12.75" x14ac:dyDescent="0.3">
      <c r="B49" s="12" t="s">
        <v>31</v>
      </c>
      <c r="C49" s="17">
        <f>SUM(C48:C48)</f>
        <v>-100</v>
      </c>
      <c r="D49" s="17">
        <f>SUM(D48:D48)</f>
        <v>-575</v>
      </c>
      <c r="E49" s="17">
        <f>SUM(E48:E48)</f>
        <v>-1640</v>
      </c>
    </row>
    <row r="50" spans="2:5" ht="12.75" x14ac:dyDescent="0.3">
      <c r="C50" s="18"/>
      <c r="D50" s="18"/>
      <c r="E50" s="18"/>
    </row>
    <row r="51" spans="2:5" s="11" customFormat="1" ht="12.75" x14ac:dyDescent="0.3">
      <c r="B51" s="9"/>
      <c r="C51" s="19"/>
      <c r="D51" s="19"/>
      <c r="E51" s="19"/>
    </row>
    <row r="52" spans="2:5" ht="12.75" x14ac:dyDescent="0.3">
      <c r="B52" s="8" t="s">
        <v>32</v>
      </c>
      <c r="C52" s="16">
        <f>C31</f>
        <v>5035</v>
      </c>
      <c r="D52" s="16">
        <f>D31</f>
        <v>21930</v>
      </c>
      <c r="E52" s="16">
        <f>E31</f>
        <v>36850</v>
      </c>
    </row>
    <row r="53" spans="2:5" ht="12.75" x14ac:dyDescent="0.3">
      <c r="B53" s="8" t="s">
        <v>33</v>
      </c>
      <c r="C53" s="16">
        <v>0</v>
      </c>
      <c r="D53" s="16">
        <v>30</v>
      </c>
      <c r="E53" s="16">
        <v>0</v>
      </c>
    </row>
    <row r="54" spans="2:5" ht="12.75" x14ac:dyDescent="0.3">
      <c r="B54" s="8" t="s">
        <v>34</v>
      </c>
      <c r="C54" s="16">
        <v>0</v>
      </c>
      <c r="D54" s="16">
        <v>-20</v>
      </c>
      <c r="E54" s="16">
        <v>-92</v>
      </c>
    </row>
    <row r="55" spans="2:5" ht="12.75" x14ac:dyDescent="0.3">
      <c r="B55" s="8" t="s">
        <v>35</v>
      </c>
      <c r="C55" s="16">
        <v>0</v>
      </c>
      <c r="D55" s="16">
        <v>2</v>
      </c>
      <c r="E55" s="16">
        <v>11</v>
      </c>
    </row>
    <row r="56" spans="2:5" ht="12.75" x14ac:dyDescent="0.3">
      <c r="B56" s="12" t="s">
        <v>36</v>
      </c>
      <c r="C56" s="17">
        <f>SUM(C52:C55)</f>
        <v>5035</v>
      </c>
      <c r="D56" s="17">
        <f>SUM(D52:D55)</f>
        <v>21942</v>
      </c>
      <c r="E56" s="17">
        <f>SUM(E52:E55)</f>
        <v>36769</v>
      </c>
    </row>
    <row r="57" spans="2:5" ht="12.75" x14ac:dyDescent="0.3">
      <c r="C57" s="18"/>
      <c r="D57" s="18"/>
      <c r="E57" s="18"/>
    </row>
    <row r="58" spans="2:5" ht="12.75" x14ac:dyDescent="0.3">
      <c r="B58" s="12" t="s">
        <v>37</v>
      </c>
      <c r="C58" s="17">
        <f>C45+C49+C56</f>
        <v>0</v>
      </c>
      <c r="D58" s="17">
        <f>D45+D49+D56</f>
        <v>1083</v>
      </c>
      <c r="E58" s="17">
        <f>E45+E49+E56</f>
        <v>-842</v>
      </c>
    </row>
    <row r="59" spans="2:5" ht="12.75" x14ac:dyDescent="0.3">
      <c r="C59" s="18"/>
      <c r="D59" s="18"/>
      <c r="E59" s="18"/>
    </row>
    <row r="60" spans="2:5" ht="12.75" x14ac:dyDescent="0.3">
      <c r="B60" s="12" t="s">
        <v>38</v>
      </c>
      <c r="C60" s="17">
        <v>0</v>
      </c>
      <c r="D60" s="17">
        <f>C62</f>
        <v>0</v>
      </c>
      <c r="E60" s="17">
        <f>D62</f>
        <v>1083</v>
      </c>
    </row>
    <row r="61" spans="2:5" ht="12.75" x14ac:dyDescent="0.3">
      <c r="C61" s="18"/>
      <c r="D61" s="18"/>
      <c r="E61" s="18"/>
    </row>
    <row r="62" spans="2:5" ht="12.75" x14ac:dyDescent="0.3">
      <c r="B62" s="12" t="s">
        <v>39</v>
      </c>
      <c r="C62" s="17">
        <f>C58+C60</f>
        <v>0</v>
      </c>
      <c r="D62" s="17">
        <f>D58+D60</f>
        <v>1083</v>
      </c>
      <c r="E62" s="17">
        <f>E58+E60</f>
        <v>241</v>
      </c>
    </row>
    <row r="63" spans="2:5" ht="15.95" customHeight="1" x14ac:dyDescent="0.3">
      <c r="C63" s="10"/>
      <c r="D63" s="10"/>
      <c r="E63" s="10"/>
    </row>
  </sheetData>
  <dataValidations count="2">
    <dataValidation allowBlank="1" showInputMessage="1" showErrorMessage="1" promptTitle="Profit &amp; Loss Statement Template" prompt="Enter your Company Name and the period coverage of the Profit &amp; Loss Statement._x000a__x000a_Update Product details under Sales Revenue and Cost of Sales. Enter values in columns C, D, and E, except in the total rows.  All other cells will be auto calculated." sqref="A1" xr:uid="{00000000-0002-0000-0000-000000000000}"/>
    <dataValidation allowBlank="1" showInputMessage="1" showErrorMessage="1" prompt="Update Product descriptions below" sqref="B6 B15" xr:uid="{00000000-0002-0000-0000-000001000000}"/>
  </dataValidations>
  <printOptions horizontalCentered="1"/>
  <pageMargins left="0.5" right="0.5" top="0.4" bottom="0.4" header="0.2" footer="0.2"/>
  <pageSetup orientation="portrait" r:id="rId1"/>
  <rowBreaks count="1" manualBreakCount="1">
    <brk id="5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49DC0-3EED-404C-AEB5-C40AD1000E36}">
  <dimension ref="B1:I67"/>
  <sheetViews>
    <sheetView zoomScaleNormal="100" workbookViewId="0">
      <pane ySplit="4" topLeftCell="A45" activePane="bottomLeft" state="frozen"/>
      <selection pane="bottomLeft" activeCell="C3" sqref="C3"/>
    </sheetView>
  </sheetViews>
  <sheetFormatPr defaultColWidth="8.88671875" defaultRowHeight="18" customHeight="1" x14ac:dyDescent="0.3"/>
  <cols>
    <col min="1" max="1" width="1.77734375" style="3" customWidth="1"/>
    <col min="2" max="2" width="36.109375" style="1" customWidth="1"/>
    <col min="3" max="5" width="11.77734375" style="2" customWidth="1"/>
    <col min="6" max="6" width="1.77734375" style="3" customWidth="1"/>
    <col min="7" max="16384" width="8.88671875" style="3"/>
  </cols>
  <sheetData>
    <row r="1" spans="2:9" ht="67.5" customHeight="1" x14ac:dyDescent="0.3">
      <c r="F1" s="3" t="s">
        <v>1</v>
      </c>
    </row>
    <row r="2" spans="2:9" ht="12.75" x14ac:dyDescent="0.3"/>
    <row r="3" spans="2:9" ht="18" customHeight="1" x14ac:dyDescent="0.3">
      <c r="C3" s="29" t="s">
        <v>46</v>
      </c>
    </row>
    <row r="4" spans="2:9" s="6" customFormat="1" ht="12.75" x14ac:dyDescent="0.3">
      <c r="B4" s="5"/>
      <c r="C4" s="24" t="s">
        <v>2</v>
      </c>
      <c r="D4" s="24" t="s">
        <v>3</v>
      </c>
      <c r="E4" s="24" t="s">
        <v>4</v>
      </c>
    </row>
    <row r="5" spans="2:9" ht="12.75" x14ac:dyDescent="0.3"/>
    <row r="6" spans="2:9" s="7" customFormat="1" ht="17.25" x14ac:dyDescent="0.3">
      <c r="B6" s="25" t="s">
        <v>6</v>
      </c>
      <c r="C6" s="28"/>
      <c r="D6" s="28"/>
      <c r="E6" s="28"/>
    </row>
    <row r="7" spans="2:9" ht="12.75" x14ac:dyDescent="0.3"/>
    <row r="8" spans="2:9" ht="12.75" x14ac:dyDescent="0.3">
      <c r="B8" s="8" t="s">
        <v>47</v>
      </c>
      <c r="C8" s="13">
        <v>853</v>
      </c>
      <c r="D8" s="13">
        <v>4725</v>
      </c>
      <c r="E8" s="13">
        <v>5747</v>
      </c>
    </row>
    <row r="9" spans="2:9" ht="12.75" x14ac:dyDescent="0.3">
      <c r="B9" s="8" t="s">
        <v>48</v>
      </c>
      <c r="C9" s="13">
        <v>105</v>
      </c>
      <c r="D9" s="13">
        <v>430</v>
      </c>
      <c r="E9" s="13">
        <v>644</v>
      </c>
    </row>
    <row r="10" spans="2:9" ht="12.75" x14ac:dyDescent="0.3">
      <c r="B10" s="8" t="s">
        <v>49</v>
      </c>
      <c r="C10" s="13">
        <v>86</v>
      </c>
      <c r="D10" s="13">
        <v>300</v>
      </c>
      <c r="E10" s="13">
        <v>532</v>
      </c>
    </row>
    <row r="11" spans="2:9" ht="13.5" x14ac:dyDescent="0.25">
      <c r="B11" s="8" t="s">
        <v>50</v>
      </c>
      <c r="C11" s="13">
        <v>123</v>
      </c>
      <c r="D11" s="13">
        <v>147</v>
      </c>
      <c r="E11" s="13">
        <v>186</v>
      </c>
      <c r="I11" s="21"/>
    </row>
    <row r="12" spans="2:9" ht="12.75" x14ac:dyDescent="0.3">
      <c r="B12" s="9" t="s">
        <v>53</v>
      </c>
      <c r="C12" s="14">
        <f>SUM(C8:C11)</f>
        <v>1167</v>
      </c>
      <c r="D12" s="14">
        <f t="shared" ref="D12:E12" si="0">SUM(D8:D11)</f>
        <v>5602</v>
      </c>
      <c r="E12" s="14">
        <f t="shared" si="0"/>
        <v>7109</v>
      </c>
    </row>
    <row r="13" spans="2:9" ht="13.5" x14ac:dyDescent="0.25">
      <c r="B13" s="8" t="s">
        <v>51</v>
      </c>
      <c r="C13" s="13">
        <v>1804</v>
      </c>
      <c r="D13" s="13">
        <v>2253</v>
      </c>
      <c r="E13" s="13">
        <v>5568</v>
      </c>
      <c r="I13" s="21"/>
    </row>
    <row r="14" spans="2:9" ht="12.75" x14ac:dyDescent="0.3">
      <c r="B14" s="9" t="s">
        <v>52</v>
      </c>
      <c r="C14" s="14">
        <f>SUM(C12:C13)</f>
        <v>2971</v>
      </c>
      <c r="D14" s="14">
        <f t="shared" ref="D14:E14" si="1">SUM(D12:D13)</f>
        <v>7855</v>
      </c>
      <c r="E14" s="14">
        <f t="shared" si="1"/>
        <v>12677</v>
      </c>
    </row>
    <row r="15" spans="2:9" ht="13.5" x14ac:dyDescent="0.25">
      <c r="C15" s="15"/>
      <c r="D15" s="15"/>
      <c r="E15" s="15"/>
      <c r="I15" s="21"/>
    </row>
    <row r="16" spans="2:9" s="7" customFormat="1" ht="17.25" x14ac:dyDescent="0.3">
      <c r="B16" s="25" t="s">
        <v>7</v>
      </c>
      <c r="C16" s="27"/>
      <c r="D16" s="27"/>
      <c r="E16" s="27"/>
    </row>
    <row r="17" spans="2:9" ht="13.5" x14ac:dyDescent="0.25">
      <c r="C17" s="15"/>
      <c r="D17" s="15"/>
      <c r="E17" s="15"/>
      <c r="I17" s="21"/>
    </row>
    <row r="18" spans="2:9" ht="12.75" x14ac:dyDescent="0.3">
      <c r="B18" s="8" t="s">
        <v>54</v>
      </c>
      <c r="C18" s="16">
        <v>88</v>
      </c>
      <c r="D18" s="16">
        <v>3745</v>
      </c>
      <c r="E18" s="16">
        <v>9413</v>
      </c>
    </row>
    <row r="19" spans="2:9" ht="13.5" x14ac:dyDescent="0.25">
      <c r="B19" s="8" t="s">
        <v>55</v>
      </c>
      <c r="C19" s="16">
        <v>3318</v>
      </c>
      <c r="D19" s="16">
        <v>6507</v>
      </c>
      <c r="E19" s="16">
        <v>7454</v>
      </c>
      <c r="I19" s="21"/>
    </row>
    <row r="20" spans="2:9" ht="12.75" x14ac:dyDescent="0.3">
      <c r="B20" s="8" t="s">
        <v>56</v>
      </c>
      <c r="C20" s="16">
        <v>974</v>
      </c>
      <c r="D20" s="16">
        <v>1662</v>
      </c>
      <c r="E20" s="16">
        <v>1769</v>
      </c>
    </row>
    <row r="21" spans="2:9" ht="13.5" x14ac:dyDescent="0.25">
      <c r="B21" s="8" t="s">
        <v>57</v>
      </c>
      <c r="C21" s="16">
        <v>0</v>
      </c>
      <c r="D21" s="16">
        <v>245</v>
      </c>
      <c r="E21" s="16">
        <v>864</v>
      </c>
      <c r="I21" s="21"/>
    </row>
    <row r="22" spans="2:9" ht="12.75" x14ac:dyDescent="0.3">
      <c r="B22" s="8" t="s">
        <v>58</v>
      </c>
      <c r="C22" s="16">
        <v>76</v>
      </c>
      <c r="D22" s="16">
        <v>613</v>
      </c>
      <c r="E22" s="16">
        <v>836</v>
      </c>
    </row>
    <row r="23" spans="2:9" ht="13.5" x14ac:dyDescent="0.3">
      <c r="B23" s="8" t="s">
        <v>59</v>
      </c>
      <c r="C23" s="16">
        <v>0</v>
      </c>
      <c r="D23" s="16">
        <v>0</v>
      </c>
      <c r="E23" s="16">
        <v>723</v>
      </c>
      <c r="I23" s="20"/>
    </row>
    <row r="24" spans="2:9" ht="12.75" x14ac:dyDescent="0.3">
      <c r="B24" s="8" t="s">
        <v>60</v>
      </c>
      <c r="C24" s="16">
        <v>293</v>
      </c>
      <c r="D24" s="16">
        <v>651</v>
      </c>
      <c r="E24" s="16">
        <v>394</v>
      </c>
    </row>
    <row r="25" spans="2:9" ht="13.5" x14ac:dyDescent="0.3">
      <c r="B25" s="8" t="s">
        <v>61</v>
      </c>
      <c r="C25" s="16">
        <v>0</v>
      </c>
      <c r="D25" s="16">
        <v>110</v>
      </c>
      <c r="E25" s="16">
        <v>313</v>
      </c>
      <c r="I25" s="20"/>
    </row>
    <row r="26" spans="2:9" ht="13.5" x14ac:dyDescent="0.3">
      <c r="B26" s="8" t="s">
        <v>62</v>
      </c>
      <c r="C26" s="16">
        <v>233</v>
      </c>
      <c r="D26" s="16">
        <v>132</v>
      </c>
      <c r="E26" s="16">
        <v>186</v>
      </c>
      <c r="I26" s="22"/>
    </row>
    <row r="27" spans="2:9" ht="13.5" x14ac:dyDescent="0.3">
      <c r="B27" s="8" t="s">
        <v>63</v>
      </c>
      <c r="C27" s="16">
        <v>42</v>
      </c>
      <c r="D27" s="16">
        <v>84</v>
      </c>
      <c r="E27" s="16">
        <v>78</v>
      </c>
      <c r="I27" s="22"/>
    </row>
    <row r="28" spans="2:9" ht="13.5" x14ac:dyDescent="0.3">
      <c r="B28" s="8" t="s">
        <v>64</v>
      </c>
      <c r="C28" s="16">
        <v>14</v>
      </c>
      <c r="D28" s="16">
        <v>33</v>
      </c>
      <c r="E28" s="16">
        <v>40</v>
      </c>
      <c r="I28" s="22"/>
    </row>
    <row r="29" spans="2:9" ht="13.5" x14ac:dyDescent="0.3">
      <c r="B29" s="8" t="s">
        <v>0</v>
      </c>
      <c r="C29" s="16">
        <v>24</v>
      </c>
      <c r="D29" s="16">
        <v>17</v>
      </c>
      <c r="E29" s="16">
        <v>24</v>
      </c>
      <c r="I29" s="22"/>
    </row>
    <row r="30" spans="2:9" ht="13.5" x14ac:dyDescent="0.3">
      <c r="B30" s="8" t="s">
        <v>65</v>
      </c>
      <c r="C30" s="16">
        <v>19</v>
      </c>
      <c r="D30" s="16">
        <v>74</v>
      </c>
      <c r="E30" s="16">
        <v>9</v>
      </c>
      <c r="I30" s="22"/>
    </row>
    <row r="31" spans="2:9" ht="13.5" x14ac:dyDescent="0.3">
      <c r="B31" s="8" t="s">
        <v>66</v>
      </c>
      <c r="C31" s="16">
        <v>94</v>
      </c>
      <c r="D31" s="16">
        <v>192</v>
      </c>
      <c r="E31" s="16">
        <v>393</v>
      </c>
      <c r="I31" s="22"/>
    </row>
    <row r="32" spans="2:9" ht="13.5" x14ac:dyDescent="0.3">
      <c r="B32" s="8" t="s">
        <v>67</v>
      </c>
      <c r="C32" s="16">
        <v>9</v>
      </c>
      <c r="D32" s="16">
        <v>56</v>
      </c>
      <c r="E32" s="16">
        <v>310</v>
      </c>
      <c r="I32" s="22"/>
    </row>
    <row r="33" spans="2:9" ht="13.5" x14ac:dyDescent="0.3">
      <c r="B33" s="8" t="s">
        <v>68</v>
      </c>
      <c r="C33" s="16">
        <v>0</v>
      </c>
      <c r="D33" s="16">
        <v>24</v>
      </c>
      <c r="E33" s="16">
        <v>142</v>
      </c>
      <c r="I33" s="22"/>
    </row>
    <row r="34" spans="2:9" ht="13.5" x14ac:dyDescent="0.3">
      <c r="B34" s="8" t="s">
        <v>35</v>
      </c>
      <c r="C34" s="16">
        <v>0</v>
      </c>
      <c r="D34" s="16">
        <v>2</v>
      </c>
      <c r="E34" s="16">
        <v>11</v>
      </c>
      <c r="I34" s="22"/>
    </row>
    <row r="35" spans="2:9" ht="13.5" x14ac:dyDescent="0.3">
      <c r="B35" s="9" t="s">
        <v>52</v>
      </c>
      <c r="C35" s="17">
        <f>SUM(C18:C34)</f>
        <v>5184</v>
      </c>
      <c r="D35" s="17">
        <f>SUM(D18:D34)</f>
        <v>14147</v>
      </c>
      <c r="E35" s="17">
        <f>SUM(E18:E34)</f>
        <v>22959</v>
      </c>
      <c r="I35" s="22"/>
    </row>
    <row r="36" spans="2:9" ht="13.5" x14ac:dyDescent="0.3">
      <c r="C36" s="18"/>
      <c r="D36" s="18"/>
      <c r="E36" s="18"/>
      <c r="I36" s="22"/>
    </row>
    <row r="37" spans="2:9" s="7" customFormat="1" ht="17.25" x14ac:dyDescent="0.3">
      <c r="B37" s="25" t="s">
        <v>13</v>
      </c>
      <c r="C37" s="26"/>
      <c r="D37" s="26"/>
      <c r="E37" s="26"/>
      <c r="I37" s="22"/>
    </row>
    <row r="38" spans="2:9" ht="13.5" x14ac:dyDescent="0.3">
      <c r="C38" s="18"/>
      <c r="D38" s="18"/>
      <c r="E38" s="18"/>
      <c r="I38" s="22"/>
    </row>
    <row r="39" spans="2:9" ht="13.5" x14ac:dyDescent="0.3">
      <c r="B39" s="8" t="s">
        <v>69</v>
      </c>
      <c r="C39" s="16">
        <v>0</v>
      </c>
      <c r="D39" s="16">
        <v>479</v>
      </c>
      <c r="E39" s="16">
        <v>0</v>
      </c>
      <c r="I39" s="22"/>
    </row>
    <row r="40" spans="2:9" ht="13.5" x14ac:dyDescent="0.3">
      <c r="B40" s="8" t="s">
        <v>71</v>
      </c>
      <c r="C40" s="16">
        <v>0</v>
      </c>
      <c r="D40" s="16">
        <v>3</v>
      </c>
      <c r="E40" s="16">
        <v>1538</v>
      </c>
      <c r="I40" s="22"/>
    </row>
    <row r="41" spans="2:9" ht="13.5" x14ac:dyDescent="0.3">
      <c r="B41" s="8" t="s">
        <v>70</v>
      </c>
      <c r="C41" s="16">
        <v>91</v>
      </c>
      <c r="D41" s="16">
        <v>127</v>
      </c>
      <c r="E41" s="16">
        <v>401</v>
      </c>
      <c r="I41" s="22"/>
    </row>
    <row r="42" spans="2:9" ht="13.5" x14ac:dyDescent="0.3">
      <c r="B42" s="12" t="s">
        <v>52</v>
      </c>
      <c r="C42" s="17">
        <f>SUM(C39:C41)</f>
        <v>91</v>
      </c>
      <c r="D42" s="17">
        <f>SUM(D39:D41)</f>
        <v>609</v>
      </c>
      <c r="E42" s="17">
        <f>SUM(E39:E41)</f>
        <v>1939</v>
      </c>
      <c r="I42" s="22"/>
    </row>
    <row r="43" spans="2:9" ht="12.75" x14ac:dyDescent="0.3">
      <c r="C43" s="18"/>
      <c r="D43" s="18"/>
      <c r="E43" s="18"/>
    </row>
    <row r="44" spans="2:9" s="7" customFormat="1" ht="17.25" x14ac:dyDescent="0.3">
      <c r="B44" s="25" t="s">
        <v>14</v>
      </c>
      <c r="C44" s="26"/>
      <c r="D44" s="26"/>
      <c r="E44" s="26"/>
      <c r="I44" s="22"/>
    </row>
    <row r="45" spans="2:9" ht="13.5" x14ac:dyDescent="0.3">
      <c r="C45" s="18"/>
      <c r="D45" s="18"/>
      <c r="E45" s="18"/>
      <c r="I45" s="22"/>
    </row>
    <row r="46" spans="2:9" ht="13.5" x14ac:dyDescent="0.3">
      <c r="B46" s="8" t="s">
        <v>72</v>
      </c>
      <c r="C46" s="16">
        <v>0</v>
      </c>
      <c r="D46" s="16">
        <v>708</v>
      </c>
      <c r="E46" s="16">
        <v>566</v>
      </c>
      <c r="I46" s="22"/>
    </row>
    <row r="47" spans="2:9" ht="13.5" x14ac:dyDescent="0.3">
      <c r="B47" s="12" t="s">
        <v>52</v>
      </c>
      <c r="C47" s="17">
        <f>SUM(C46:C46)</f>
        <v>0</v>
      </c>
      <c r="D47" s="17">
        <f>SUM(D46:D46)</f>
        <v>708</v>
      </c>
      <c r="E47" s="17">
        <f>SUM(E46:E46)</f>
        <v>566</v>
      </c>
      <c r="I47" s="22"/>
    </row>
    <row r="48" spans="2:9" ht="12.75" x14ac:dyDescent="0.3"/>
    <row r="49" spans="2:8" ht="17.25" x14ac:dyDescent="0.3">
      <c r="B49" s="25" t="s">
        <v>18</v>
      </c>
      <c r="C49" s="26"/>
      <c r="D49" s="26"/>
      <c r="E49" s="26"/>
    </row>
    <row r="50" spans="2:8" ht="12.75" x14ac:dyDescent="0.3">
      <c r="C50" s="18"/>
      <c r="D50" s="18"/>
      <c r="E50" s="18"/>
    </row>
    <row r="51" spans="2:8" ht="12.75" x14ac:dyDescent="0.3">
      <c r="B51" s="8" t="s">
        <v>73</v>
      </c>
      <c r="C51" s="16">
        <v>0</v>
      </c>
      <c r="D51" s="16">
        <v>143</v>
      </c>
      <c r="E51" s="16">
        <v>162</v>
      </c>
    </row>
    <row r="52" spans="2:8" ht="12.75" x14ac:dyDescent="0.3">
      <c r="B52" s="8" t="s">
        <v>74</v>
      </c>
      <c r="C52" s="16">
        <v>0</v>
      </c>
      <c r="D52" s="16">
        <v>601</v>
      </c>
      <c r="E52" s="16">
        <v>501</v>
      </c>
    </row>
    <row r="53" spans="2:8" ht="12.75" x14ac:dyDescent="0.3">
      <c r="B53" s="12" t="s">
        <v>52</v>
      </c>
      <c r="C53" s="17">
        <f>SUM(C51:C52)</f>
        <v>0</v>
      </c>
      <c r="D53" s="17">
        <f>SUM(D51:D52)</f>
        <v>744</v>
      </c>
      <c r="E53" s="17">
        <f>SUM(E51:E52)</f>
        <v>663</v>
      </c>
    </row>
    <row r="54" spans="2:8" ht="12.75" x14ac:dyDescent="0.3"/>
    <row r="55" spans="2:8" ht="17.25" x14ac:dyDescent="0.3">
      <c r="B55" s="25" t="s">
        <v>15</v>
      </c>
      <c r="C55" s="26"/>
      <c r="D55" s="26"/>
      <c r="E55" s="26"/>
    </row>
    <row r="56" spans="2:8" ht="12.75" x14ac:dyDescent="0.3">
      <c r="C56" s="18"/>
      <c r="D56" s="18"/>
      <c r="E56" s="18"/>
    </row>
    <row r="57" spans="2:8" ht="12.75" x14ac:dyDescent="0.3">
      <c r="B57" s="8" t="s">
        <v>76</v>
      </c>
      <c r="C57" s="16">
        <v>0</v>
      </c>
      <c r="D57" s="16">
        <v>0</v>
      </c>
      <c r="E57" s="16">
        <v>901</v>
      </c>
    </row>
    <row r="58" spans="2:8" ht="15.75" x14ac:dyDescent="0.3">
      <c r="B58" s="8" t="s">
        <v>77</v>
      </c>
      <c r="C58" s="16">
        <v>47</v>
      </c>
      <c r="D58" s="16">
        <v>302</v>
      </c>
      <c r="E58" s="16">
        <v>440</v>
      </c>
      <c r="H58" s="23"/>
    </row>
    <row r="59" spans="2:8" ht="12.75" x14ac:dyDescent="0.3">
      <c r="B59" s="8" t="s">
        <v>75</v>
      </c>
      <c r="C59" s="16">
        <v>15</v>
      </c>
      <c r="D59" s="16">
        <v>65</v>
      </c>
      <c r="E59" s="16">
        <v>11</v>
      </c>
    </row>
    <row r="60" spans="2:8" ht="15.75" x14ac:dyDescent="0.3">
      <c r="B60" s="12" t="s">
        <v>52</v>
      </c>
      <c r="C60" s="17">
        <f>SUM(C57:C59)</f>
        <v>62</v>
      </c>
      <c r="D60" s="17">
        <f>SUM(D57:D59)</f>
        <v>367</v>
      </c>
      <c r="E60" s="17">
        <f>SUM(E57:E59)</f>
        <v>1352</v>
      </c>
      <c r="H60" s="23"/>
    </row>
    <row r="61" spans="2:8" ht="12.75" x14ac:dyDescent="0.3"/>
    <row r="62" spans="2:8" ht="17.25" x14ac:dyDescent="0.3">
      <c r="B62" s="25" t="s">
        <v>17</v>
      </c>
      <c r="C62" s="26"/>
      <c r="D62" s="26"/>
      <c r="E62" s="26"/>
    </row>
    <row r="63" spans="2:8" ht="12.75" x14ac:dyDescent="0.3">
      <c r="C63" s="18"/>
      <c r="D63" s="18"/>
      <c r="E63" s="18"/>
    </row>
    <row r="64" spans="2:8" ht="12.75" x14ac:dyDescent="0.3">
      <c r="B64" s="8" t="s">
        <v>78</v>
      </c>
      <c r="C64" s="16">
        <v>0</v>
      </c>
      <c r="D64" s="16">
        <v>264</v>
      </c>
      <c r="E64" s="16">
        <v>1425</v>
      </c>
    </row>
    <row r="65" spans="2:5" ht="12.75" x14ac:dyDescent="0.3">
      <c r="B65" s="8" t="s">
        <v>80</v>
      </c>
      <c r="C65" s="16">
        <v>2652</v>
      </c>
      <c r="D65" s="16">
        <v>4225</v>
      </c>
      <c r="E65" s="16">
        <v>3343</v>
      </c>
    </row>
    <row r="66" spans="2:5" ht="12.75" x14ac:dyDescent="0.3">
      <c r="B66" s="8" t="s">
        <v>79</v>
      </c>
      <c r="C66" s="16">
        <v>621</v>
      </c>
      <c r="D66" s="16">
        <v>726</v>
      </c>
      <c r="E66" s="16">
        <v>645</v>
      </c>
    </row>
    <row r="67" spans="2:5" ht="12.75" x14ac:dyDescent="0.3">
      <c r="B67" s="12" t="s">
        <v>52</v>
      </c>
      <c r="C67" s="17">
        <f>SUM(C64:C66)</f>
        <v>3273</v>
      </c>
      <c r="D67" s="17">
        <f>SUM(D64:D66)</f>
        <v>5215</v>
      </c>
      <c r="E67" s="17">
        <f>SUM(E64:E66)</f>
        <v>5413</v>
      </c>
    </row>
  </sheetData>
  <dataValidations count="2">
    <dataValidation allowBlank="1" showInputMessage="1" showErrorMessage="1" prompt="Update Product descriptions below" sqref="B6 B16" xr:uid="{B2015D3D-0137-43FE-B304-5EA74CD3D34B}"/>
    <dataValidation allowBlank="1" showInputMessage="1" showErrorMessage="1" promptTitle="Profit &amp; Loss Statement Template" prompt="Enter your Company Name and the period coverage of the Profit &amp; Loss Statement._x000a__x000a_Update Product details under Sales Revenue and Cost of Sales. Enter values in columns C, D, and E, except in the total rows.  All other cells will be auto calculated." sqref="A1" xr:uid="{6855CCBA-F70A-4108-A236-0989B8E1E48F}"/>
  </dataValidations>
  <printOptions horizontalCentered="1"/>
  <pageMargins left="0.5" right="0.5" top="0.4" bottom="0.4" header="0.2" footer="0.2"/>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5F66D-8452-422B-BF30-E3FFF8AEFDD4}">
  <dimension ref="B1:I9"/>
  <sheetViews>
    <sheetView zoomScaleNormal="100" workbookViewId="0">
      <pane ySplit="4" topLeftCell="A5" activePane="bottomLeft" state="frozen"/>
      <selection pane="bottomLeft" activeCell="C12" sqref="C12"/>
    </sheetView>
  </sheetViews>
  <sheetFormatPr defaultColWidth="8.88671875" defaultRowHeight="18" customHeight="1" x14ac:dyDescent="0.3"/>
  <cols>
    <col min="1" max="1" width="1.77734375" style="3" customWidth="1"/>
    <col min="2" max="2" width="36.109375" style="1" customWidth="1"/>
    <col min="3" max="5" width="11.77734375" style="2" customWidth="1"/>
    <col min="6" max="6" width="1.77734375" style="3" customWidth="1"/>
    <col min="7" max="16384" width="8.88671875" style="3"/>
  </cols>
  <sheetData>
    <row r="1" spans="2:9" ht="67.5" customHeight="1" x14ac:dyDescent="0.3">
      <c r="F1" s="3" t="s">
        <v>1</v>
      </c>
    </row>
    <row r="2" spans="2:9" ht="12.75" x14ac:dyDescent="0.3"/>
    <row r="3" spans="2:9" ht="18" customHeight="1" x14ac:dyDescent="0.3">
      <c r="C3" s="4"/>
    </row>
    <row r="4" spans="2:9" s="6" customFormat="1" ht="12.75" x14ac:dyDescent="0.3">
      <c r="B4" s="5"/>
      <c r="C4" s="24" t="s">
        <v>2</v>
      </c>
      <c r="D4" s="24" t="s">
        <v>3</v>
      </c>
      <c r="E4" s="24" t="s">
        <v>4</v>
      </c>
    </row>
    <row r="5" spans="2:9" ht="12.75" x14ac:dyDescent="0.3"/>
    <row r="6" spans="2:9" s="7" customFormat="1" ht="17.25" x14ac:dyDescent="0.3">
      <c r="B6" s="25" t="s">
        <v>81</v>
      </c>
      <c r="C6" s="28"/>
      <c r="D6" s="28"/>
      <c r="E6" s="28"/>
    </row>
    <row r="7" spans="2:9" ht="12.75" x14ac:dyDescent="0.3"/>
    <row r="8" spans="2:9" ht="12.75" x14ac:dyDescent="0.3">
      <c r="B8" s="8" t="s">
        <v>82</v>
      </c>
      <c r="C8" s="13">
        <v>41</v>
      </c>
      <c r="D8" s="13">
        <v>73</v>
      </c>
      <c r="E8" s="13">
        <v>105</v>
      </c>
    </row>
    <row r="9" spans="2:9" ht="13.5" x14ac:dyDescent="0.25">
      <c r="C9" s="15"/>
      <c r="D9" s="15"/>
      <c r="E9" s="15"/>
      <c r="I9" s="21"/>
    </row>
  </sheetData>
  <dataValidations count="2">
    <dataValidation allowBlank="1" showInputMessage="1" showErrorMessage="1" promptTitle="Profit &amp; Loss Statement Template" prompt="Enter your Company Name and the period coverage of the Profit &amp; Loss Statement._x000a__x000a_Update Product details under Sales Revenue and Cost of Sales. Enter values in columns C, D, and E, except in the total rows.  All other cells will be auto calculated." sqref="A1" xr:uid="{F7626D24-8021-4E8B-98DA-F6285BC8FF4D}"/>
    <dataValidation allowBlank="1" showInputMessage="1" showErrorMessage="1" prompt="Update Product descriptions below" sqref="B6" xr:uid="{1D4EFB05-2680-474A-87E7-4F3B54D9CE1F}"/>
  </dataValidations>
  <printOptions horizontalCentered="1"/>
  <pageMargins left="0.5" right="0.5" top="0.4" bottom="0.4" header="0.2" footer="0.2"/>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91732067C41294C9F5F9F022EA55A1F" ma:contentTypeVersion="13" ma:contentTypeDescription="Create a new document." ma:contentTypeScope="" ma:versionID="08afce3a7ae722286c48ef60d2ddc81f">
  <xsd:schema xmlns:xsd="http://www.w3.org/2001/XMLSchema" xmlns:xs="http://www.w3.org/2001/XMLSchema" xmlns:p="http://schemas.microsoft.com/office/2006/metadata/properties" xmlns:ns1="http://schemas.microsoft.com/sharepoint/v3" xmlns:ns2="e643a762-1306-419a-8f56-c6193f9fac15" xmlns:ns3="473f963c-0e80-48d8-96a6-4a5ab130cc37" targetNamespace="http://schemas.microsoft.com/office/2006/metadata/properties" ma:root="true" ma:fieldsID="f35e25adfaa380eaafc41c7be134b406" ns1:_="" ns2:_="" ns3:_="">
    <xsd:import namespace="http://schemas.microsoft.com/sharepoint/v3"/>
    <xsd:import namespace="e643a762-1306-419a-8f56-c6193f9fac15"/>
    <xsd:import namespace="473f963c-0e80-48d8-96a6-4a5ab130cc37"/>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MediaServiceAutoTags" minOccurs="0"/>
                <xsd:element ref="ns2:MediaServiceOCR"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643a762-1306-419a-8f56-c6193f9fac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73f963c-0e80-48d8-96a6-4a5ab130cc3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e643a762-1306-419a-8f56-c6193f9fac15" xsi:nil="true"/>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07F99D70-97EA-4275-8A50-4DF631355174}">
  <ds:schemaRefs>
    <ds:schemaRef ds:uri="http://schemas.microsoft.com/sharepoint/v3/contenttype/forms"/>
  </ds:schemaRefs>
</ds:datastoreItem>
</file>

<file path=customXml/itemProps2.xml><?xml version="1.0" encoding="utf-8"?>
<ds:datastoreItem xmlns:ds="http://schemas.openxmlformats.org/officeDocument/2006/customXml" ds:itemID="{998DD9D1-4F9F-40BC-BDE8-1F0049C81E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643a762-1306-419a-8f56-c6193f9fac15"/>
    <ds:schemaRef ds:uri="473f963c-0e80-48d8-96a6-4a5ab130cc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EB7FF2E-FA45-47F2-B505-75CC0039AAA6}">
  <ds:schemaRefs>
    <ds:schemaRef ds:uri="http://schemas.microsoft.com/office/2006/documentManagement/types"/>
    <ds:schemaRef ds:uri="e643a762-1306-419a-8f56-c6193f9fac15"/>
    <ds:schemaRef ds:uri="http://schemas.microsoft.com/office/2006/metadata/properties"/>
    <ds:schemaRef ds:uri="http://purl.org/dc/dcmitype/"/>
    <ds:schemaRef ds:uri="http://purl.org/dc/elements/1.1/"/>
    <ds:schemaRef ds:uri="473f963c-0e80-48d8-96a6-4a5ab130cc37"/>
    <ds:schemaRef ds:uri="http://www.w3.org/XML/1998/namespace"/>
    <ds:schemaRef ds:uri="http://schemas.microsoft.com/sharepoint/v3"/>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Template>TM77986610</Template>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Primary Statement</vt:lpstr>
      <vt:lpstr>Notes</vt:lpstr>
      <vt:lpstr>Staff numbers</vt:lpstr>
      <vt:lpstr>Notes!Print_Titles</vt:lpstr>
      <vt:lpstr>'Primary Statement'!Print_Titles</vt:lpstr>
      <vt:lpstr>'Staff numbers'!Print_Titles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2019-02-20T20:36:10Z</dcterms:created>
  <dcterms:modified xsi:type="dcterms:W3CDTF">2021-10-22T07:34:54Z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0x010100191732067C41294C9F5F9F022EA55A1F</vt:lpwstr>
  </property>
</Properties>
</file>